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13_ncr:1_{390C2F90-D8FA-41CA-8F20-739879EB6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<sst xmlns="http://schemas.openxmlformats.org/spreadsheetml/2006/main" count="66" uniqueCount="65">
  <si>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</si>
  <si>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</si>
  <si>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</si>
  <si>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</si>
  <si>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</si>
  <si>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</si>
  <si>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</si>
  <si>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</si>
  <si>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</si>
  <si>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</si>
  <si>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</si>
  <si>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</si>
  <si>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</si>
  <si>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</si>
  <si>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</si>
  <si>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</si>
  <si>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</si>
  <si>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</si>
  <si>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</si>
  <si>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</si>
  <si>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</si>
  <si>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</si>
  <si>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</si>
  <si>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</si>
  <si>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</si>
  <si>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</si>
  <si>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</si>
  <si>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</si>
  <si>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</si>
  <si>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</si>
  <si>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</si>
  <si>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</si>
  <si>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</si>
  <si>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</si>
  <si>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</si>
  <si>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</si>
  <si>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</si>
  <si>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</si>
  <si>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</si>
  <si>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</si>
  <si>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</si>
  <si>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</si>
  <si>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</si>
  <si>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</si>
  <si>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</si>
  <si>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</si>
  <si>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</si>
  <si>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</si>
  <si>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</si>
  <si>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</si>
  <si>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</si>
  <si>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</si>
  <si>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</si>
  <si>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</si>
  <si>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</si>
  <si>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</si>
  <si>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</si>
  <si>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</si>
  <si>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</si>
  <si>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</si>
  <si>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DE AGUA POTABLE Y ALCANTARILLADO DE SAN FRANCISCO DEL RINCÓN, GTO.
Estado de Situación Financiera
Al 30 de Septiembre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</si>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</sst>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5" fillId="0" borderId="4" xfId="8" applyNumberFormat="1" applyFont="1" applyBorder="1" applyAlignment="1" applyProtection="1">
      <alignment horizontal="center" vertical="top"/>
      <protection locked="0"/>
    </xf>
    <xf numFmtId="4" fontId="5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5" fillId="0" borderId="4" xfId="16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2" fontId="0" fillId="0" borderId="0" xfId="0" applyNumberFormat="1"/>
    <xf numFmtId="2" fontId="10" fillId="0" borderId="0" xfId="0" applyNumberFormat="1" applyFont="1"/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5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48" xr:uid="{0DE110EC-2E9C-48EA-B922-39167A3A3FF2}"/>
    <cellStyle name="Millares 2 2 3" xfId="38" xr:uid="{FCD8CABD-0F88-4BD6-BC23-608BA3AEA2D4}"/>
    <cellStyle name="Millares 2 2 4" xfId="28" xr:uid="{887E53DC-00F5-4075-A0B0-4E36BD672E5F}"/>
    <cellStyle name="Millares 2 2 5" xfId="18" xr:uid="{285B2691-C95E-4A7D-85A1-AD2A90B8310E}"/>
    <cellStyle name="Millares 2 3" xfId="4" xr:uid="{00000000-0005-0000-0000-000003000000}"/>
    <cellStyle name="Millares 2 3 2" xfId="49" xr:uid="{DB6DB335-7B65-4EDE-BC9B-73886FD03A0E}"/>
    <cellStyle name="Millares 2 3 3" xfId="39" xr:uid="{D3903C2A-B1D7-4050-8FB5-CF0EA7622A21}"/>
    <cellStyle name="Millares 2 3 4" xfId="29" xr:uid="{A843EC9A-8319-44A5-9A22-1E2F3ED6D762}"/>
    <cellStyle name="Millares 2 3 5" xfId="19" xr:uid="{403FBC23-D644-4473-A691-6300A470FB7B}"/>
    <cellStyle name="Millares 2 4" xfId="16" xr:uid="{00000000-0005-0000-0000-000004000000}"/>
    <cellStyle name="Millares 2 4 2" xfId="56" xr:uid="{F544C3F7-43BC-4F40-BEA8-A5EC2237DFDA}"/>
    <cellStyle name="Millares 2 4 3" xfId="46" xr:uid="{3AB55B83-F922-42AA-8C3B-7DA09B5FB1D7}"/>
    <cellStyle name="Millares 2 4 4" xfId="36" xr:uid="{6BB70F5C-A66F-4B22-B582-0656D2059308}"/>
    <cellStyle name="Millares 2 4 5" xfId="26" xr:uid="{10CD3D11-F0F6-43C3-A9BD-7F52E57CF08E}"/>
    <cellStyle name="Millares 2 5" xfId="47" xr:uid="{5378C048-A9B2-476C-8AE5-25A082E05BB6}"/>
    <cellStyle name="Millares 2 6" xfId="37" xr:uid="{9CEEEE83-2CBA-4DB5-A977-A0EB2D3747E5}"/>
    <cellStyle name="Millares 2 7" xfId="27" xr:uid="{06C3A38B-AF93-4B72-9D22-5433CCC49F0B}"/>
    <cellStyle name="Millares 2 8" xfId="17" xr:uid="{6C6E5835-7569-4AC9-BC55-4D70470027DD}"/>
    <cellStyle name="Millares 3" xfId="5" xr:uid="{00000000-0005-0000-0000-000005000000}"/>
    <cellStyle name="Millares 3 2" xfId="50" xr:uid="{30759F6F-E278-4762-A25E-1BB60537A1A3}"/>
    <cellStyle name="Millares 3 3" xfId="40" xr:uid="{A8759675-DB47-4857-ADB3-33CFFA328B1C}"/>
    <cellStyle name="Millares 3 4" xfId="30" xr:uid="{D1E281CF-5DF1-4466-AB10-F6B011989F9D}"/>
    <cellStyle name="Millares 3 5" xfId="20" xr:uid="{541DB43C-6E41-49BD-8362-6603D744FBFB}"/>
    <cellStyle name="Millares 4" xfId="57" xr:uid="{E1B7C9DD-2AEC-4B49-AE09-2CBEACDA31DF}"/>
    <cellStyle name="Moneda 2" xfId="6" xr:uid="{00000000-0005-0000-0000-000006000000}"/>
    <cellStyle name="Moneda 2 2" xfId="51" xr:uid="{3F250270-ED71-402C-B46D-2AB1C4DB65B5}"/>
    <cellStyle name="Moneda 2 3" xfId="41" xr:uid="{9D31BB8A-BF36-4ADF-B626-AF4C0FDC6118}"/>
    <cellStyle name="Moneda 2 4" xfId="31" xr:uid="{692B5D17-4D63-4523-A4FA-217D746D30CB}"/>
    <cellStyle name="Moneda 2 5" xfId="21" xr:uid="{44C514D3-30D7-4F90-A25A-628E5788C4C0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52" xr:uid="{B92A4942-17FF-4303-AAD2-9D1E108B57FA}"/>
    <cellStyle name="Normal 2 4" xfId="42" xr:uid="{F74FCFC6-CF58-4531-9EFF-B88D2876B1E3}"/>
    <cellStyle name="Normal 2 5" xfId="32" xr:uid="{E736EF40-F283-465D-A856-DD9406AAD5D5}"/>
    <cellStyle name="Normal 2 6" xfId="22" xr:uid="{5E70BDE8-1830-4F0B-8A7F-31608E538220}"/>
    <cellStyle name="Normal 3" xfId="9" xr:uid="{00000000-0005-0000-0000-00000A000000}"/>
    <cellStyle name="Normal 3 2" xfId="53" xr:uid="{AB180720-96BE-4E03-83F7-FCE58952F0DE}"/>
    <cellStyle name="Normal 3 3" xfId="43" xr:uid="{A2CEC2DB-39B5-4642-AB44-077AAD269586}"/>
    <cellStyle name="Normal 3 4" xfId="33" xr:uid="{0494F13B-877C-420D-AB01-CC43E61734C0}"/>
    <cellStyle name="Normal 3 5" xfId="23" xr:uid="{66B5BAA2-5EFF-42AE-B919-EFCCFD8F331C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55" xr:uid="{D18C5B4A-0B4C-4D21-9683-3C8763BC438D}"/>
    <cellStyle name="Normal 6 2 3" xfId="45" xr:uid="{B939076B-A4A9-468D-8FD4-7A93333DE187}"/>
    <cellStyle name="Normal 6 2 4" xfId="35" xr:uid="{03B83118-9133-4E9E-B4C2-E01121C04C5A}"/>
    <cellStyle name="Normal 6 2 5" xfId="25" xr:uid="{7F5B39BE-FF36-4B36-87B6-E843994341A4}"/>
    <cellStyle name="Normal 6 3" xfId="54" xr:uid="{41FE719C-5A9E-4A81-8EB5-440B189C46E8}"/>
    <cellStyle name="Normal 6 4" xfId="44" xr:uid="{3195648D-75AF-4D76-B414-4C0E6319CB62}"/>
    <cellStyle name="Normal 6 5" xfId="34" xr:uid="{5195E33B-45A1-4B28-B69A-F03658EAB436}"/>
    <cellStyle name="Normal 6 6" xfId="24" xr:uid="{79807A9D-E76D-4261-9EED-86040FD9C21F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topLeftCell="A22" zoomScaleNormal="100" zoomScaleSheetLayoutView="100" workbookViewId="0">
      <selection activeCell="A58" sqref="A58:D6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1" t="s">
        <v>60</v>
      </c>
      <c r="B1" s="32"/>
      <c r="C1" s="32"/>
      <c r="D1" s="32"/>
      <c r="E1" s="32"/>
      <c r="F1" s="33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47282514.840000004</v>
      </c>
      <c r="C5" s="20">
        <v>34374808.82</v>
      </c>
      <c r="D5" s="9" t="s">
        <v>36</v>
      </c>
      <c r="E5" s="20">
        <v>2691061.88</v>
      </c>
      <c r="F5" s="25">
        <v>3832631.24</v>
      </c>
    </row>
    <row r="6" spans="1:6" x14ac:dyDescent="0.2">
      <c r="A6" s="9" t="s">
        <v>23</v>
      </c>
      <c r="B6" s="20">
        <v>40593969.909999996</v>
      </c>
      <c r="C6" s="20">
        <v>43072714.030000001</v>
      </c>
      <c r="D6" s="9" t="s">
        <v>37</v>
      </c>
      <c r="E6" s="20">
        <v>0</v>
      </c>
      <c r="F6" s="25">
        <v>0</v>
      </c>
    </row>
    <row r="7" spans="1:6" x14ac:dyDescent="0.2">
      <c r="A7" s="9" t="s">
        <v>24</v>
      </c>
      <c r="B7" s="20">
        <v>1491628.25</v>
      </c>
      <c r="C7" s="20">
        <v>3075492.22</v>
      </c>
      <c r="D7" s="9" t="s">
        <v>6</v>
      </c>
      <c r="E7" s="20">
        <v>0</v>
      </c>
      <c r="F7" s="25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5">
        <v>0</v>
      </c>
    </row>
    <row r="9" spans="1:6" x14ac:dyDescent="0.2">
      <c r="A9" s="9" t="s">
        <v>26</v>
      </c>
      <c r="B9" s="20">
        <v>4228675.76</v>
      </c>
      <c r="C9" s="20">
        <v>4539981.7</v>
      </c>
      <c r="D9" s="9" t="s">
        <v>38</v>
      </c>
      <c r="E9" s="20">
        <v>0</v>
      </c>
      <c r="F9" s="25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5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5">
        <v>0</v>
      </c>
    </row>
    <row r="12" spans="1:6" x14ac:dyDescent="0.2">
      <c r="A12" s="10"/>
      <c r="B12" s="18"/>
      <c r="C12" s="18"/>
      <c r="D12" s="9" t="s">
        <v>40</v>
      </c>
      <c r="E12" s="20">
        <v>0</v>
      </c>
      <c r="F12" s="25">
        <v>0</v>
      </c>
    </row>
    <row r="13" spans="1:6" x14ac:dyDescent="0.2">
      <c r="A13" s="8" t="s">
        <v>52</v>
      </c>
      <c r="B13" s="21">
        <f>SUM(B5:B11)</f>
        <v>93596788.760000005</v>
      </c>
      <c r="C13" s="21">
        <f>SUM(C5:C11)</f>
        <v>85062996.769999996</v>
      </c>
      <c r="D13" s="10"/>
      <c r="E13" s="26"/>
      <c r="F13" s="24"/>
    </row>
    <row r="14" spans="1:6" x14ac:dyDescent="0.2">
      <c r="A14" s="11"/>
      <c r="B14" s="22"/>
      <c r="C14" s="22"/>
      <c r="D14" s="8" t="s">
        <v>53</v>
      </c>
      <c r="E14" s="27">
        <f>SUM(E5:E12)</f>
        <v>2691061.88</v>
      </c>
      <c r="F14" s="28">
        <f>SUM(F5:F12)</f>
        <v>3832631.24</v>
      </c>
    </row>
    <row r="15" spans="1:6" x14ac:dyDescent="0.2">
      <c r="A15" s="8" t="s">
        <v>19</v>
      </c>
      <c r="B15" s="22"/>
      <c r="C15" s="22"/>
      <c r="D15" s="11"/>
      <c r="E15" s="18"/>
      <c r="F15" s="19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18"/>
      <c r="F16" s="18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5">
        <v>0</v>
      </c>
    </row>
    <row r="18" spans="1:6" x14ac:dyDescent="0.2">
      <c r="A18" s="9" t="s">
        <v>30</v>
      </c>
      <c r="B18" s="20">
        <v>299358147.44999999</v>
      </c>
      <c r="C18" s="20">
        <v>270166088.25999999</v>
      </c>
      <c r="D18" s="9" t="s">
        <v>10</v>
      </c>
      <c r="E18" s="20">
        <v>0</v>
      </c>
      <c r="F18" s="25">
        <v>0</v>
      </c>
    </row>
    <row r="19" spans="1:6" x14ac:dyDescent="0.2">
      <c r="A19" s="9" t="s">
        <v>31</v>
      </c>
      <c r="B19" s="20">
        <v>68261698.480000004</v>
      </c>
      <c r="C19" s="20">
        <v>66036884.590000004</v>
      </c>
      <c r="D19" s="9" t="s">
        <v>11</v>
      </c>
      <c r="E19" s="20">
        <v>0</v>
      </c>
      <c r="F19" s="25">
        <v>0</v>
      </c>
    </row>
    <row r="20" spans="1:6" x14ac:dyDescent="0.2">
      <c r="A20" s="9" t="s">
        <v>32</v>
      </c>
      <c r="B20" s="20">
        <v>4873197.5</v>
      </c>
      <c r="C20" s="20">
        <v>4769859.5</v>
      </c>
      <c r="D20" s="9" t="s">
        <v>41</v>
      </c>
      <c r="E20" s="20">
        <v>0</v>
      </c>
      <c r="F20" s="25">
        <v>0</v>
      </c>
    </row>
    <row r="21" spans="1:6" ht="22.5" x14ac:dyDescent="0.2">
      <c r="A21" s="9" t="s">
        <v>33</v>
      </c>
      <c r="B21" s="20">
        <v>-76131559.689999998</v>
      </c>
      <c r="C21" s="20">
        <v>-76131559.689999998</v>
      </c>
      <c r="D21" s="9" t="s">
        <v>54</v>
      </c>
      <c r="E21" s="20">
        <v>0</v>
      </c>
      <c r="F21" s="25">
        <v>0</v>
      </c>
    </row>
    <row r="22" spans="1:6" x14ac:dyDescent="0.2">
      <c r="A22" s="9" t="s">
        <v>34</v>
      </c>
      <c r="B22" s="20">
        <v>21550719.600000001</v>
      </c>
      <c r="C22" s="20">
        <v>20876582.030000001</v>
      </c>
      <c r="D22" s="9" t="s">
        <v>12</v>
      </c>
      <c r="E22" s="20">
        <v>0</v>
      </c>
      <c r="F22" s="25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2"/>
      <c r="F23" s="24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1">
        <f>SUM(E17:E22)</f>
        <v>0</v>
      </c>
      <c r="F24" s="28">
        <f>SUM(F17:F22)</f>
        <v>0</v>
      </c>
    </row>
    <row r="25" spans="1:6" s="3" customFormat="1" x14ac:dyDescent="0.2">
      <c r="A25" s="10"/>
      <c r="B25" s="18"/>
      <c r="C25" s="18"/>
      <c r="D25" s="10"/>
      <c r="E25" s="22"/>
      <c r="F25" s="24"/>
    </row>
    <row r="26" spans="1:6" x14ac:dyDescent="0.2">
      <c r="A26" s="8" t="s">
        <v>56</v>
      </c>
      <c r="B26" s="21">
        <f>SUM(B16:B24)</f>
        <v>317912203.34000003</v>
      </c>
      <c r="C26" s="21">
        <f>SUM(C16:C24)</f>
        <v>285717854.69000006</v>
      </c>
      <c r="D26" s="12" t="s">
        <v>50</v>
      </c>
      <c r="E26" s="21">
        <f>SUM(E24+E14)</f>
        <v>2691061.88</v>
      </c>
      <c r="F26" s="28">
        <f>SUM(F14+F24)</f>
        <v>3832631.24</v>
      </c>
    </row>
    <row r="27" spans="1:6" x14ac:dyDescent="0.2">
      <c r="A27" s="11"/>
      <c r="B27" s="22"/>
      <c r="C27" s="22"/>
      <c r="D27" s="11"/>
      <c r="E27" s="22"/>
      <c r="F27" s="24"/>
    </row>
    <row r="28" spans="1:6" x14ac:dyDescent="0.2">
      <c r="A28" s="8" t="s">
        <v>57</v>
      </c>
      <c r="B28" s="21">
        <f>B13+B26</f>
        <v>411508992.10000002</v>
      </c>
      <c r="C28" s="21">
        <f>C13+C26</f>
        <v>370780851.46000004</v>
      </c>
      <c r="D28" s="6" t="s">
        <v>43</v>
      </c>
      <c r="E28" s="22"/>
      <c r="F28" s="22"/>
    </row>
    <row r="29" spans="1:6" x14ac:dyDescent="0.2">
      <c r="A29" s="13"/>
      <c r="B29" s="23"/>
      <c r="C29" s="24"/>
      <c r="D29" s="11"/>
      <c r="E29" s="22"/>
      <c r="F29" s="22"/>
    </row>
    <row r="30" spans="1:6" x14ac:dyDescent="0.2">
      <c r="A30" s="13"/>
      <c r="B30" s="14"/>
      <c r="C30" s="15"/>
      <c r="D30" s="8" t="s">
        <v>42</v>
      </c>
      <c r="E30" s="21">
        <f>SUM(E31:E33)</f>
        <v>150896835.76999998</v>
      </c>
      <c r="F30" s="28">
        <f>SUM(F31:F33)</f>
        <v>154385630.76999998</v>
      </c>
    </row>
    <row r="31" spans="1:6" x14ac:dyDescent="0.2">
      <c r="A31" s="13"/>
      <c r="B31" s="14"/>
      <c r="C31" s="15"/>
      <c r="D31" s="9" t="s">
        <v>2</v>
      </c>
      <c r="E31" s="20">
        <v>67376254.709999993</v>
      </c>
      <c r="F31" s="25">
        <v>70865049.709999993</v>
      </c>
    </row>
    <row r="32" spans="1:6" x14ac:dyDescent="0.2">
      <c r="A32" s="13"/>
      <c r="B32" s="14"/>
      <c r="C32" s="15"/>
      <c r="D32" s="9" t="s">
        <v>13</v>
      </c>
      <c r="E32" s="20">
        <v>83520581.060000002</v>
      </c>
      <c r="F32" s="25">
        <v>83520581.060000002</v>
      </c>
    </row>
    <row r="33" spans="1:6" x14ac:dyDescent="0.2">
      <c r="A33" s="13"/>
      <c r="B33" s="14"/>
      <c r="C33" s="15"/>
      <c r="D33" s="9" t="s">
        <v>45</v>
      </c>
      <c r="E33" s="20">
        <v>0</v>
      </c>
      <c r="F33" s="25">
        <v>0</v>
      </c>
    </row>
    <row r="34" spans="1:6" x14ac:dyDescent="0.2">
      <c r="A34" s="13"/>
      <c r="B34" s="14"/>
      <c r="C34" s="15"/>
      <c r="D34" s="10"/>
      <c r="E34" s="22"/>
      <c r="F34" s="24"/>
    </row>
    <row r="35" spans="1:6" x14ac:dyDescent="0.2">
      <c r="A35" s="13"/>
      <c r="B35" s="14"/>
      <c r="C35" s="15"/>
      <c r="D35" s="8" t="s">
        <v>44</v>
      </c>
      <c r="E35" s="21">
        <f>SUM(E36:E40)</f>
        <v>257921094.44999999</v>
      </c>
      <c r="F35" s="28">
        <f>SUM(F36:F40)</f>
        <v>212562589.44999999</v>
      </c>
    </row>
    <row r="36" spans="1:6" x14ac:dyDescent="0.2">
      <c r="A36" s="13"/>
      <c r="B36" s="14"/>
      <c r="C36" s="15"/>
      <c r="D36" s="9" t="s">
        <v>46</v>
      </c>
      <c r="E36" s="20">
        <v>46396248.549999997</v>
      </c>
      <c r="F36" s="25">
        <v>39215247.850000001</v>
      </c>
    </row>
    <row r="37" spans="1:6" x14ac:dyDescent="0.2">
      <c r="A37" s="13"/>
      <c r="B37" s="14"/>
      <c r="C37" s="15"/>
      <c r="D37" s="9" t="s">
        <v>14</v>
      </c>
      <c r="E37" s="20">
        <v>211524845.90000001</v>
      </c>
      <c r="F37" s="25">
        <v>173347341.59999999</v>
      </c>
    </row>
    <row r="38" spans="1:6" x14ac:dyDescent="0.2">
      <c r="A38" s="13"/>
      <c r="B38" s="14"/>
      <c r="C38" s="15"/>
      <c r="D38" s="9" t="s">
        <v>3</v>
      </c>
      <c r="E38" s="20">
        <v>0</v>
      </c>
      <c r="F38" s="25">
        <v>0</v>
      </c>
    </row>
    <row r="39" spans="1:6" x14ac:dyDescent="0.2">
      <c r="A39" s="13"/>
      <c r="B39" s="14"/>
      <c r="C39" s="15"/>
      <c r="D39" s="9" t="s">
        <v>4</v>
      </c>
      <c r="E39" s="20">
        <v>0</v>
      </c>
      <c r="F39" s="25">
        <v>0</v>
      </c>
    </row>
    <row r="40" spans="1:6" x14ac:dyDescent="0.2">
      <c r="A40" s="13"/>
      <c r="B40" s="14"/>
      <c r="C40" s="15"/>
      <c r="D40" s="9" t="s">
        <v>47</v>
      </c>
      <c r="E40" s="20">
        <v>0</v>
      </c>
      <c r="F40" s="25">
        <v>0</v>
      </c>
    </row>
    <row r="41" spans="1:6" x14ac:dyDescent="0.2">
      <c r="A41" s="13"/>
      <c r="B41" s="14"/>
      <c r="C41" s="15"/>
      <c r="D41" s="10"/>
      <c r="E41" s="22"/>
      <c r="F41" s="24"/>
    </row>
    <row r="42" spans="1:6" ht="22.5" x14ac:dyDescent="0.2">
      <c r="A42" s="13"/>
      <c r="B42" s="14"/>
      <c r="C42" s="15"/>
      <c r="D42" s="8" t="s">
        <v>58</v>
      </c>
      <c r="E42" s="21">
        <f>SUM(E43:E44)</f>
        <v>0</v>
      </c>
      <c r="F42" s="28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5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5">
        <v>0</v>
      </c>
    </row>
    <row r="45" spans="1:6" x14ac:dyDescent="0.2">
      <c r="A45" s="13"/>
      <c r="B45" s="14"/>
      <c r="C45" s="15"/>
      <c r="D45" s="10"/>
      <c r="E45" s="22"/>
      <c r="F45" s="24"/>
    </row>
    <row r="46" spans="1:6" x14ac:dyDescent="0.2">
      <c r="A46" s="13"/>
      <c r="B46" s="14"/>
      <c r="C46" s="15"/>
      <c r="D46" s="8" t="s">
        <v>48</v>
      </c>
      <c r="E46" s="21">
        <f>SUM(E42+E35+E30)</f>
        <v>408817930.21999997</v>
      </c>
      <c r="F46" s="28">
        <f>SUM(F42+F35+F30)</f>
        <v>366948220.21999997</v>
      </c>
    </row>
    <row r="47" spans="1:6" x14ac:dyDescent="0.2">
      <c r="A47" s="13"/>
      <c r="B47" s="14"/>
      <c r="C47" s="15"/>
      <c r="D47" s="11"/>
      <c r="E47" s="22"/>
      <c r="F47" s="24"/>
    </row>
    <row r="48" spans="1:6" x14ac:dyDescent="0.2">
      <c r="A48" s="13"/>
      <c r="B48" s="14"/>
      <c r="C48" s="15"/>
      <c r="D48" s="8" t="s">
        <v>49</v>
      </c>
      <c r="E48" s="21">
        <f>E46+E26</f>
        <v>411508992.09999996</v>
      </c>
      <c r="F48" s="21">
        <f>F46+F26</f>
        <v>370780851.45999998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8" spans="1:6" x14ac:dyDescent="0.2">
      <c r="A58" s="2" t="s">
        <v>61</v>
      </c>
      <c r="B58"/>
      <c r="C58"/>
    </row>
    <row r="59" spans="1:6" x14ac:dyDescent="0.2">
      <c r="A59" s="3" t="s">
        <v>62</v>
      </c>
      <c r="B59" s="30"/>
      <c r="C59"/>
    </row>
    <row r="60" spans="1:6" x14ac:dyDescent="0.2">
      <c r="A60" s="3" t="s">
        <v>63</v>
      </c>
      <c r="B60" s="29"/>
      <c r="C60"/>
    </row>
    <row r="61" spans="1:6" x14ac:dyDescent="0.2">
      <c r="A61" s="2" t="s">
        <v>64</v>
      </c>
      <c r="B61"/>
      <c r="C61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Hilaria Arriaga Quiroz</cp:lastModifiedBy>
  <cp:lastPrinted>2025-10-24T16:13:31Z</cp:lastPrinted>
  <dcterms:created xsi:type="dcterms:W3CDTF">2012-12-11T20:26:08Z</dcterms:created>
  <dcterms:modified xsi:type="dcterms:W3CDTF">2025-10-24T18:41:44Z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